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7870" windowHeight="13020" tabRatio="1000" activeTab="0"/>
  </bookViews>
  <sheets>
    <sheet name="A8.2" sheetId="1" r:id="rId1"/>
  </sheets>
  <definedNames>
    <definedName name="_xlnm.Print_Area" localSheetId="0">'A8.2'!$B$2:$J$41</definedName>
  </definedNames>
  <calcPr calcId="152511"/>
</workbook>
</file>

<file path=xl/comments1.xml><?xml version="1.0" encoding="utf-8"?>
<comments xmlns="http://schemas.openxmlformats.org/spreadsheetml/2006/main">
  <authors>
    <author>usuario</author>
  </authors>
  <commentList>
    <comment ref="D16" authorId="0">
      <text>
        <r>
          <rPr>
            <sz val="9"/>
            <rFont val="Tahoma"/>
            <family val="2"/>
          </rPr>
          <t>Se establece automáticamente el caudal de ventilación por, según el número de dormitorios, del siguiente modo:
- 0 ó 1 dormitorio: 6 l/s
- 2 dormitorios: 8 l/s
- 3 o más dormitorios: 10 l/s</t>
        </r>
      </text>
    </comment>
    <comment ref="D19" authorId="0">
      <text>
        <r>
          <rPr>
            <sz val="9"/>
            <rFont val="Tahoma"/>
            <family val="2"/>
          </rPr>
          <t>Se establece automáticamente un mínimo de ventilación por local, según el número de dormitorios, del siguiente modo:
- 0 ó 1 dormitorio: 6 l/s
- 2 dormitorios: 7 l/s
- 3 o más dormitorios: 8 l/s</t>
        </r>
      </text>
    </comment>
    <comment ref="D20" authorId="0">
      <text>
        <r>
          <rPr>
            <sz val="9"/>
            <rFont val="Tahoma"/>
            <family val="2"/>
          </rPr>
          <t>Se establece automáticamente un mínimo de ventilación por local, según el número de dormitorios, del siguiente modo:
- 0 ó 1 dormitorio: 6 l/s
- 2 dormitorios: 7 l/s
- 3 o más dormitorios: 8 l/s</t>
        </r>
      </text>
    </comment>
    <comment ref="D21" authorId="0">
      <text>
        <r>
          <rPr>
            <sz val="9"/>
            <rFont val="Tahoma"/>
            <family val="2"/>
          </rPr>
          <t>Se establece automáticamente un mínimo de ventilación por local, según el número de dormitorios, del siguiente modo:
- 0 ó 1 dormitorio: 6 l/s
- 2 dormitorios: 7 l/s
- 3 o más dormitorios: 8 l/s</t>
        </r>
      </text>
    </comment>
    <comment ref="F22" authorId="0">
      <text>
        <r>
          <rPr>
            <sz val="9"/>
            <rFont val="Tahoma"/>
            <family val="2"/>
          </rPr>
          <t>Se precisa un mínimo de ventilación total para los locales húmedos, según el número de dormitorios, del siguiente modo:
- 0 ó 1 dormitorio: 12 l/s
- 2 dormitorios: 24 l/s
- 3 o más dormitorios: 33 l/s</t>
        </r>
      </text>
    </comment>
    <comment ref="J22" authorId="0">
      <text>
        <r>
          <rPr>
            <sz val="9"/>
            <rFont val="Tahoma"/>
            <family val="2"/>
          </rPr>
          <t>Se precisa un mínimo de ventilación total para los locales húmedos, según el número de dormitorios, del siguiente modo:
- 0 ó 1 dormitorio: 12 l/s
- 2 dormitorios: 24 l/s
- 3 o más dormitorios: 33 l/s
En caso de no cumplirse esta condición, se muestra el caudal en rojo.</t>
        </r>
      </text>
    </comment>
    <comment ref="C27" authorId="0">
      <text>
        <r>
          <rPr>
            <sz val="9"/>
            <rFont val="Tahoma"/>
            <family val="2"/>
          </rPr>
          <t>Introducir superficie útil</t>
        </r>
      </text>
    </comment>
    <comment ref="C28" authorId="0">
      <text>
        <r>
          <rPr>
            <sz val="9"/>
            <rFont val="Tahoma"/>
            <family val="2"/>
          </rPr>
          <t>Introducir superficie útil</t>
        </r>
      </text>
    </comment>
    <comment ref="C34" authorId="0">
      <text>
        <r>
          <rPr>
            <sz val="9"/>
            <rFont val="Tahoma"/>
            <family val="2"/>
          </rPr>
          <t>Introducir número de plazas</t>
        </r>
      </text>
    </comment>
  </commentList>
</comments>
</file>

<file path=xl/sharedStrings.xml><?xml version="1.0" encoding="utf-8"?>
<sst xmlns="http://schemas.openxmlformats.org/spreadsheetml/2006/main" count="55" uniqueCount="39">
  <si>
    <t>Superficie Útil:</t>
  </si>
  <si>
    <t>Altura media:</t>
  </si>
  <si>
    <t>Local</t>
  </si>
  <si>
    <t>(l/s)</t>
  </si>
  <si>
    <t>Volumen:</t>
  </si>
  <si>
    <t>Admisión</t>
  </si>
  <si>
    <t>Dormitorio doble</t>
  </si>
  <si>
    <t>Baño o aseo</t>
  </si>
  <si>
    <t>Cálculo de caudales</t>
  </si>
  <si>
    <t>Código Técnico de la Edificación, Sección HS3, Calidad del aire interior</t>
  </si>
  <si>
    <t>Obra:</t>
  </si>
  <si>
    <t>Técnico:</t>
  </si>
  <si>
    <t>Corrección</t>
  </si>
  <si>
    <t>Ventilación equilibrada</t>
  </si>
  <si>
    <t>Fórmula</t>
  </si>
  <si>
    <t>Extracción</t>
  </si>
  <si>
    <t>Vivienda:</t>
  </si>
  <si>
    <t>Ventilación según                CTE DB-HS3</t>
  </si>
  <si>
    <t>Ocup:</t>
  </si>
  <si>
    <t>Dormitorio simple</t>
  </si>
  <si>
    <t>LOCALES HÚMEDOS</t>
  </si>
  <si>
    <t>TOTAL</t>
  </si>
  <si>
    <t>Lavadero</t>
  </si>
  <si>
    <t>LOCALES NO HABITABLES</t>
  </si>
  <si>
    <t>Trasteros y sus zonas comunes</t>
  </si>
  <si>
    <t>Almacenes de residuos</t>
  </si>
  <si>
    <r>
      <t>LOCALES SECOS</t>
    </r>
    <r>
      <rPr>
        <vertAlign val="superscript"/>
        <sz val="10"/>
        <color theme="1"/>
        <rFont val="Arial"/>
        <family val="2"/>
      </rPr>
      <t>(1)</t>
    </r>
  </si>
  <si>
    <t>(1) El caudal de aire exterior aportado debe ser suficiente para eliminar los contaminantes no directamente relacionados con la presencia humana. Esta condición se considera satisfecha con el establecimiento de un caudal mínimo de 1,5 l/s por local habitable en los periodos de no ocupación.</t>
  </si>
  <si>
    <r>
      <t>Sala de estar / Comedor</t>
    </r>
    <r>
      <rPr>
        <vertAlign val="superscript"/>
        <sz val="10"/>
        <rFont val="Arial"/>
        <family val="2"/>
      </rPr>
      <t>(2)</t>
    </r>
  </si>
  <si>
    <t>(2) Otros locales pertenecientes a la vivienda con usos similares (salas de juego, despachos, etc.)</t>
  </si>
  <si>
    <r>
      <t>Cocina</t>
    </r>
    <r>
      <rPr>
        <vertAlign val="superscript"/>
        <sz val="10"/>
        <rFont val="Arial"/>
        <family val="2"/>
      </rPr>
      <t>(3)</t>
    </r>
  </si>
  <si>
    <t>(3) Las cocinas deben disponer de un sistema adicional específico de ventilación con extracción mecánica para los vapores y los contaminantes de la cocción de 50l/s</t>
  </si>
  <si>
    <r>
      <t>Diferencia</t>
    </r>
    <r>
      <rPr>
        <vertAlign val="superscript"/>
        <sz val="8"/>
        <rFont val="Arial"/>
        <family val="2"/>
      </rPr>
      <t>(4)</t>
    </r>
  </si>
  <si>
    <t>(4) Según el el CTE DB-HS3,la vivenda tiene que estar equilibrada a cero</t>
  </si>
  <si>
    <t>(5) En viviendas la óptima renovación del aire es 0,7 renovaciones por hora.</t>
  </si>
  <si>
    <r>
      <t>Renovaciones por hora</t>
    </r>
    <r>
      <rPr>
        <vertAlign val="superscript"/>
        <sz val="8"/>
        <rFont val="Arial"/>
        <family val="2"/>
      </rPr>
      <t>(5)</t>
    </r>
  </si>
  <si>
    <t>(6) En aparcamientos con 15 o más plazas se dispondrán en cada planta al menos dos redes de con-ductos de extracción dotadas del correspondiente aspirador mecánico.</t>
  </si>
  <si>
    <t>(7) En los aparcamientos que excedan de cinco plazas o de 100 m2 útiles debe disponerse un sistema de detección de monóxido de carbono en cada planta que active automáticamente el o los aspirado-res mecánicos cuando se alcance una concentración de 50 ppm. en aparcamientos donde se pre-vea que existan empleados y una concentración de 100 ppm. en caso contrario.</t>
  </si>
  <si>
    <r>
      <t>APARCAMIENTOS Y GARAJES</t>
    </r>
    <r>
      <rPr>
        <vertAlign val="superscript"/>
        <sz val="10"/>
        <color theme="1"/>
        <rFont val="Arial"/>
        <family val="2"/>
      </rPr>
      <t>(6)(7)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</si>
</sst>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 &quot;m²&quot;"/>
    <numFmt numFmtId="165" formatCode="##.0\ &quot;m&quot;"/>
    <numFmt numFmtId="166" formatCode="\+#0.0;\-#0.0"/>
    <numFmt numFmtId="167" formatCode="##\ &quot;m³&quot;"/>
    <numFmt numFmtId="168" formatCode="0\ &quot;Ud&quot;"/>
    <numFmt numFmtId="169" formatCode="0\ &quot;* Ud&quot;"/>
    <numFmt numFmtId="170" formatCode="0\ &quot;* Sup.&quot;"/>
    <numFmt numFmtId="171" formatCode="0.0\ &quot;* Sup.&quot;"/>
    <numFmt numFmtId="172" formatCode="##.00\ &quot;m²&quot;"/>
    <numFmt numFmtId="173" formatCode="0\ &quot;* Pza&quot;"/>
    <numFmt numFmtId="174" formatCode="##\ &quot;Pza&quot;"/>
  </numFmts>
  <fonts count="16">
    <font>
      <sz val="11"/>
      <color theme="1"/>
      <name val="Calibri"/>
      <family val="2"/>
      <scheme val="minor"/>
    </font>
    <font>
      <sz val="10"/>
      <name val="Arial"/>
      <family val="2"/>
    </font>
    <font>
      <sz val="8"/>
      <name val="Arial"/>
      <family val="2"/>
    </font>
    <font>
      <b/>
      <sz val="10"/>
      <name val="Arial"/>
      <family val="2"/>
    </font>
    <font>
      <sz val="14"/>
      <name val="Arial"/>
      <family val="2"/>
    </font>
    <font>
      <sz val="12"/>
      <name val="Arial"/>
      <family val="2"/>
    </font>
    <font>
      <sz val="10"/>
      <color theme="1"/>
      <name val="Arial"/>
      <family val="2"/>
    </font>
    <font>
      <sz val="8"/>
      <color theme="1"/>
      <name val="Arial"/>
      <family val="2"/>
    </font>
    <font>
      <b/>
      <sz val="10"/>
      <color theme="1"/>
      <name val="Arial"/>
      <family val="2"/>
    </font>
    <font>
      <sz val="7"/>
      <color theme="1"/>
      <name val="Arial"/>
      <family val="2"/>
    </font>
    <font>
      <b/>
      <sz val="8"/>
      <name val="Arial"/>
      <family val="2"/>
    </font>
    <font>
      <sz val="9"/>
      <name val="Tahoma"/>
      <family val="2"/>
    </font>
    <font>
      <vertAlign val="superscript"/>
      <sz val="10"/>
      <color theme="1"/>
      <name val="Arial"/>
      <family val="2"/>
    </font>
    <font>
      <vertAlign val="superscript"/>
      <sz val="10"/>
      <name val="Arial"/>
      <family val="2"/>
    </font>
    <font>
      <vertAlign val="superscript"/>
      <sz val="8"/>
      <name val="Arial"/>
      <family val="2"/>
    </font>
    <font>
      <b/>
      <sz val="8"/>
      <name val="Calibri"/>
      <family val="2"/>
    </font>
  </fonts>
  <fills count="5">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
      <patternFill patternType="solid">
        <fgColor theme="4" tint="0.5999900102615356"/>
        <bgColor indexed="64"/>
      </patternFill>
    </fill>
  </fills>
  <borders count="35">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right/>
      <top style="medium"/>
      <bottom/>
    </border>
    <border>
      <left style="thin"/>
      <right style="thin"/>
      <top style="thin"/>
      <bottom style="thin"/>
    </border>
    <border>
      <left style="thin"/>
      <right style="medium"/>
      <top style="thin"/>
      <bottom style="thin"/>
    </border>
    <border>
      <left style="thin"/>
      <right style="thin"/>
      <top style="thin"/>
      <bottom style="medium"/>
    </border>
    <border>
      <left style="medium"/>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thin"/>
    </border>
    <border>
      <left style="thin"/>
      <right/>
      <top style="thin"/>
      <bottom style="medium"/>
    </border>
    <border>
      <left/>
      <right/>
      <top style="thin"/>
      <bottom style="medium"/>
    </border>
    <border>
      <left style="thin"/>
      <right/>
      <top style="thin"/>
      <bottom style="thin"/>
    </border>
    <border>
      <left/>
      <right/>
      <top style="medium"/>
      <bottom style="thin"/>
    </border>
    <border>
      <left/>
      <right style="medium"/>
      <top style="medium"/>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thin"/>
      <bottom style="thin"/>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19">
    <xf numFmtId="0" fontId="0" fillId="0" borderId="0" xfId="0"/>
    <xf numFmtId="0" fontId="6" fillId="0" borderId="0" xfId="0" applyFont="1" applyProtection="1">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vertical="center"/>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vertical="top" wrapText="1"/>
      <protection hidden="1"/>
    </xf>
    <xf numFmtId="0" fontId="6" fillId="0" borderId="0" xfId="0" applyFont="1" applyAlignment="1" applyProtection="1">
      <alignment/>
      <protection hidden="1"/>
    </xf>
    <xf numFmtId="0" fontId="6" fillId="0" borderId="0" xfId="0" applyFont="1" applyAlignment="1" applyProtection="1">
      <alignment horizontal="center"/>
      <protection hidden="1"/>
    </xf>
    <xf numFmtId="0" fontId="6" fillId="0" borderId="0" xfId="0" applyFont="1" applyFill="1" applyBorder="1" applyAlignment="1" applyProtection="1">
      <alignment vertical="center"/>
      <protection hidden="1"/>
    </xf>
    <xf numFmtId="0" fontId="6" fillId="2" borderId="1"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6" fillId="2" borderId="2" xfId="0" applyFont="1" applyFill="1" applyBorder="1" applyAlignment="1" applyProtection="1">
      <alignment vertical="center"/>
      <protection hidden="1"/>
    </xf>
    <xf numFmtId="0" fontId="6" fillId="2" borderId="3" xfId="0" applyFont="1" applyFill="1" applyBorder="1" applyAlignment="1" applyProtection="1">
      <alignment vertical="center"/>
      <protection hidden="1"/>
    </xf>
    <xf numFmtId="167" fontId="6" fillId="2" borderId="4" xfId="0" applyNumberFormat="1"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6" fillId="0" borderId="11" xfId="0" applyFont="1" applyFill="1" applyBorder="1" applyAlignment="1" applyProtection="1">
      <alignment vertical="center"/>
      <protection hidden="1"/>
    </xf>
    <xf numFmtId="0" fontId="1" fillId="0" borderId="2" xfId="0" applyFont="1" applyFill="1" applyBorder="1" applyAlignment="1" applyProtection="1">
      <alignment vertical="center" wrapText="1"/>
      <protection hidden="1"/>
    </xf>
    <xf numFmtId="169" fontId="2" fillId="0" borderId="12" xfId="0" applyNumberFormat="1" applyFont="1" applyFill="1" applyBorder="1" applyAlignment="1" applyProtection="1">
      <alignment horizontal="center" vertical="center" wrapText="1"/>
      <protection hidden="1"/>
    </xf>
    <xf numFmtId="166" fontId="1" fillId="0" borderId="12" xfId="0" applyNumberFormat="1"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protection hidden="1"/>
    </xf>
    <xf numFmtId="166" fontId="1" fillId="0" borderId="13" xfId="0" applyNumberFormat="1" applyFont="1" applyFill="1" applyBorder="1" applyAlignment="1" applyProtection="1">
      <alignment horizontal="center" vertical="center" wrapText="1"/>
      <protection hidden="1"/>
    </xf>
    <xf numFmtId="0" fontId="3" fillId="0" borderId="3" xfId="0" applyFont="1" applyFill="1" applyBorder="1" applyAlignment="1" applyProtection="1">
      <alignment vertical="center" wrapText="1"/>
      <protection hidden="1"/>
    </xf>
    <xf numFmtId="168" fontId="8" fillId="0" borderId="14" xfId="0" applyNumberFormat="1" applyFont="1" applyFill="1" applyBorder="1" applyAlignment="1" applyProtection="1">
      <alignment horizontal="center" vertical="center" wrapText="1"/>
      <protection hidden="1"/>
    </xf>
    <xf numFmtId="169" fontId="10" fillId="0" borderId="14" xfId="0" applyNumberFormat="1" applyFont="1" applyFill="1" applyBorder="1" applyAlignment="1" applyProtection="1">
      <alignment horizontal="center" vertical="center" wrapText="1"/>
      <protection hidden="1"/>
    </xf>
    <xf numFmtId="166" fontId="8" fillId="0" borderId="14" xfId="0" applyNumberFormat="1" applyFont="1" applyFill="1" applyBorder="1" applyAlignment="1" applyProtection="1">
      <alignment horizontal="center" vertical="center" wrapText="1"/>
      <protection hidden="1"/>
    </xf>
    <xf numFmtId="166" fontId="8" fillId="0" borderId="4" xfId="0" applyNumberFormat="1" applyFont="1" applyFill="1" applyBorder="1" applyAlignment="1" applyProtection="1">
      <alignment horizontal="center" vertical="center" wrapText="1"/>
      <protection hidden="1"/>
    </xf>
    <xf numFmtId="0" fontId="3" fillId="2" borderId="15" xfId="0" applyFont="1" applyFill="1" applyBorder="1" applyAlignment="1" applyProtection="1">
      <alignment vertical="center" wrapText="1"/>
      <protection hidden="1"/>
    </xf>
    <xf numFmtId="168" fontId="3" fillId="2" borderId="16" xfId="0" applyNumberFormat="1" applyFont="1" applyFill="1" applyBorder="1" applyAlignment="1" applyProtection="1">
      <alignment horizontal="center" vertical="center" wrapText="1"/>
      <protection hidden="1"/>
    </xf>
    <xf numFmtId="0" fontId="3" fillId="2" borderId="16" xfId="0" applyFont="1" applyFill="1" applyBorder="1" applyAlignment="1" applyProtection="1">
      <alignment horizontal="left" vertical="center" wrapText="1"/>
      <protection hidden="1"/>
    </xf>
    <xf numFmtId="166" fontId="8" fillId="2" borderId="16" xfId="0" applyNumberFormat="1" applyFont="1" applyFill="1" applyBorder="1" applyAlignment="1" applyProtection="1">
      <alignment horizontal="center" vertical="center"/>
      <protection hidden="1"/>
    </xf>
    <xf numFmtId="166" fontId="8" fillId="2" borderId="17" xfId="0" applyNumberFormat="1" applyFont="1" applyFill="1" applyBorder="1" applyAlignment="1" applyProtection="1">
      <alignment horizontal="center" vertical="center"/>
      <protection hidden="1"/>
    </xf>
    <xf numFmtId="166" fontId="8" fillId="2" borderId="1" xfId="0" applyNumberFormat="1" applyFont="1" applyFill="1" applyBorder="1" applyAlignment="1" applyProtection="1">
      <alignment horizontal="center" vertical="center"/>
      <protection hidden="1"/>
    </xf>
    <xf numFmtId="166" fontId="8" fillId="2" borderId="18" xfId="0" applyNumberFormat="1" applyFont="1" applyFill="1" applyBorder="1" applyAlignment="1" applyProtection="1">
      <alignment horizontal="center" vertical="center"/>
      <protection hidden="1"/>
    </xf>
    <xf numFmtId="0" fontId="2" fillId="2" borderId="12" xfId="0" applyFont="1" applyFill="1" applyBorder="1" applyAlignment="1" applyProtection="1">
      <alignment horizontal="left" vertical="center" wrapText="1"/>
      <protection hidden="1"/>
    </xf>
    <xf numFmtId="0" fontId="6" fillId="0" borderId="0" xfId="0" applyFont="1" applyFill="1" applyBorder="1" applyProtection="1">
      <protection hidden="1"/>
    </xf>
    <xf numFmtId="0" fontId="2" fillId="2" borderId="14" xfId="0" applyFont="1" applyFill="1" applyBorder="1" applyAlignment="1" applyProtection="1">
      <alignment horizontal="left" vertical="center" wrapText="1"/>
      <protection hidden="1"/>
    </xf>
    <xf numFmtId="0" fontId="1" fillId="0" borderId="19" xfId="0" applyFont="1" applyFill="1" applyBorder="1" applyAlignment="1" applyProtection="1">
      <alignment vertical="center" wrapText="1"/>
      <protection hidden="1"/>
    </xf>
    <xf numFmtId="171" fontId="2" fillId="0" borderId="12" xfId="0" applyNumberFormat="1" applyFont="1" applyFill="1" applyBorder="1" applyAlignment="1" applyProtection="1">
      <alignment horizontal="center" vertical="center" wrapText="1"/>
      <protection hidden="1"/>
    </xf>
    <xf numFmtId="0" fontId="1" fillId="0" borderId="5" xfId="0" applyFont="1" applyFill="1" applyBorder="1" applyAlignment="1" applyProtection="1">
      <alignment vertical="center" wrapText="1"/>
      <protection hidden="1"/>
    </xf>
    <xf numFmtId="170" fontId="2" fillId="0" borderId="6" xfId="0" applyNumberFormat="1" applyFont="1" applyFill="1" applyBorder="1" applyAlignment="1" applyProtection="1">
      <alignment horizontal="center" vertical="center" wrapText="1"/>
      <protection hidden="1"/>
    </xf>
    <xf numFmtId="166" fontId="1" fillId="0" borderId="6" xfId="0" applyNumberFormat="1" applyFont="1" applyFill="1" applyBorder="1" applyAlignment="1" applyProtection="1">
      <alignment horizontal="center" vertical="center" wrapText="1"/>
      <protection hidden="1"/>
    </xf>
    <xf numFmtId="166" fontId="1" fillId="0" borderId="7" xfId="0" applyNumberFormat="1" applyFont="1" applyFill="1" applyBorder="1" applyAlignment="1" applyProtection="1">
      <alignment horizontal="center" vertical="center" wrapText="1"/>
      <protection hidden="1"/>
    </xf>
    <xf numFmtId="0" fontId="3" fillId="2" borderId="1" xfId="0" applyFont="1" applyFill="1" applyBorder="1" applyAlignment="1" applyProtection="1">
      <alignment vertical="center" wrapText="1"/>
      <protection hidden="1"/>
    </xf>
    <xf numFmtId="172" fontId="3" fillId="2" borderId="16"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protection hidden="1"/>
    </xf>
    <xf numFmtId="0" fontId="6" fillId="0" borderId="0" xfId="0" applyFont="1" applyFill="1" applyBorder="1" applyAlignment="1" applyProtection="1">
      <alignment horizontal="center"/>
      <protection hidden="1"/>
    </xf>
    <xf numFmtId="0" fontId="1" fillId="0" borderId="20" xfId="0" applyFont="1" applyFill="1" applyBorder="1" applyAlignment="1" applyProtection="1">
      <alignment vertical="center" wrapText="1"/>
      <protection hidden="1"/>
    </xf>
    <xf numFmtId="173" fontId="2" fillId="0" borderId="14" xfId="0" applyNumberFormat="1" applyFont="1" applyFill="1" applyBorder="1" applyAlignment="1" applyProtection="1">
      <alignment horizontal="center" vertical="center" wrapText="1"/>
      <protection hidden="1"/>
    </xf>
    <xf numFmtId="166" fontId="1" fillId="0" borderId="14" xfId="0" applyNumberFormat="1" applyFont="1" applyFill="1" applyBorder="1" applyAlignment="1" applyProtection="1">
      <alignment horizontal="center" vertical="center" wrapText="1"/>
      <protection hidden="1"/>
    </xf>
    <xf numFmtId="166" fontId="1" fillId="0" borderId="4" xfId="0" applyNumberFormat="1" applyFont="1" applyFill="1" applyBorder="1" applyAlignment="1" applyProtection="1">
      <alignment horizontal="center" vertical="center" wrapText="1"/>
      <protection hidden="1"/>
    </xf>
    <xf numFmtId="164" fontId="1" fillId="3" borderId="18" xfId="0" applyNumberFormat="1" applyFont="1" applyFill="1" applyBorder="1" applyAlignment="1" applyProtection="1">
      <alignment horizontal="center" vertical="center"/>
      <protection locked="0"/>
    </xf>
    <xf numFmtId="165" fontId="1" fillId="3" borderId="13" xfId="0" applyNumberFormat="1" applyFont="1" applyFill="1" applyBorder="1" applyAlignment="1" applyProtection="1">
      <alignment horizontal="center" vertical="center"/>
      <protection locked="0"/>
    </xf>
    <xf numFmtId="168" fontId="6" fillId="3" borderId="12" xfId="0" applyNumberFormat="1" applyFont="1" applyFill="1" applyBorder="1" applyAlignment="1" applyProtection="1">
      <alignment horizontal="center" vertical="center" wrapText="1"/>
      <protection locked="0"/>
    </xf>
    <xf numFmtId="166" fontId="6" fillId="3" borderId="12" xfId="0" applyNumberFormat="1" applyFont="1" applyFill="1" applyBorder="1" applyAlignment="1" applyProtection="1">
      <alignment horizontal="center" vertical="center" wrapText="1"/>
      <protection locked="0"/>
    </xf>
    <xf numFmtId="172" fontId="6" fillId="3" borderId="12" xfId="0" applyNumberFormat="1" applyFont="1" applyFill="1" applyBorder="1" applyAlignment="1" applyProtection="1">
      <alignment horizontal="center" vertical="center" wrapText="1"/>
      <protection locked="0"/>
    </xf>
    <xf numFmtId="172" fontId="6" fillId="3" borderId="6" xfId="0" applyNumberFormat="1" applyFont="1" applyFill="1" applyBorder="1" applyAlignment="1" applyProtection="1">
      <alignment horizontal="center" vertical="center" wrapText="1"/>
      <protection locked="0"/>
    </xf>
    <xf numFmtId="166" fontId="6" fillId="3" borderId="6" xfId="0" applyNumberFormat="1" applyFont="1" applyFill="1" applyBorder="1" applyAlignment="1" applyProtection="1">
      <alignment horizontal="center" vertical="center" wrapText="1"/>
      <protection locked="0"/>
    </xf>
    <xf numFmtId="174" fontId="6" fillId="3" borderId="14" xfId="0" applyNumberFormat="1" applyFont="1" applyFill="1" applyBorder="1" applyAlignment="1" applyProtection="1">
      <alignment horizontal="center" vertical="center" wrapText="1"/>
      <protection locked="0"/>
    </xf>
    <xf numFmtId="166" fontId="6" fillId="3" borderId="14" xfId="0" applyNumberFormat="1" applyFont="1" applyFill="1" applyBorder="1" applyAlignment="1" applyProtection="1">
      <alignment horizontal="center" vertical="center" wrapText="1"/>
      <protection locked="0"/>
    </xf>
    <xf numFmtId="0" fontId="6" fillId="3" borderId="0" xfId="0" applyFont="1" applyFill="1" applyAlignment="1" applyProtection="1">
      <alignment horizontal="center"/>
      <protection locked="0"/>
    </xf>
    <xf numFmtId="0" fontId="2" fillId="2" borderId="19" xfId="0" applyFont="1" applyFill="1" applyBorder="1" applyAlignment="1" applyProtection="1">
      <alignment horizontal="left" vertical="center" wrapText="1"/>
      <protection hidden="1"/>
    </xf>
    <xf numFmtId="0" fontId="2" fillId="2" borderId="21" xfId="0" applyFont="1" applyFill="1" applyBorder="1" applyAlignment="1" applyProtection="1">
      <alignment horizontal="left" vertical="center" wrapText="1"/>
      <protection hidden="1"/>
    </xf>
    <xf numFmtId="0" fontId="9" fillId="0" borderId="0" xfId="0" applyFont="1" applyAlignment="1" applyProtection="1">
      <alignment horizontal="left" wrapText="1"/>
      <protection hidden="1"/>
    </xf>
    <xf numFmtId="0" fontId="9" fillId="0" borderId="0" xfId="0" applyFont="1" applyFill="1" applyAlignment="1" applyProtection="1">
      <alignment horizontal="left" wrapText="1"/>
      <protection hidden="1"/>
    </xf>
    <xf numFmtId="0" fontId="7" fillId="2" borderId="14"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2" fillId="2" borderId="20" xfId="0" applyFont="1" applyFill="1" applyBorder="1" applyAlignment="1" applyProtection="1">
      <alignment horizontal="left" vertical="center" wrapText="1"/>
      <protection hidden="1"/>
    </xf>
    <xf numFmtId="0" fontId="2" fillId="2" borderId="23" xfId="0" applyFont="1" applyFill="1" applyBorder="1" applyAlignment="1" applyProtection="1">
      <alignment horizontal="left" vertical="center" wrapText="1"/>
      <protection hidden="1"/>
    </xf>
    <xf numFmtId="2" fontId="2" fillId="2" borderId="3" xfId="20" applyNumberFormat="1" applyFont="1" applyFill="1" applyBorder="1" applyAlignment="1" applyProtection="1">
      <alignment horizontal="center" vertical="center" wrapText="1"/>
      <protection hidden="1"/>
    </xf>
    <xf numFmtId="2" fontId="2" fillId="2" borderId="4" xfId="20" applyNumberFormat="1" applyFont="1" applyFill="1" applyBorder="1" applyAlignment="1" applyProtection="1">
      <alignment horizontal="center" vertical="center" wrapText="1"/>
      <protection hidden="1"/>
    </xf>
    <xf numFmtId="2" fontId="2" fillId="2" borderId="14" xfId="20" applyNumberFormat="1" applyFont="1" applyFill="1" applyBorder="1" applyAlignment="1" applyProtection="1">
      <alignment horizontal="center" vertical="center" wrapText="1"/>
      <protection hidden="1"/>
    </xf>
    <xf numFmtId="166" fontId="2" fillId="2" borderId="2" xfId="0" applyNumberFormat="1" applyFont="1" applyFill="1" applyBorder="1" applyAlignment="1" applyProtection="1">
      <alignment horizontal="center" vertical="center" wrapText="1"/>
      <protection hidden="1"/>
    </xf>
    <xf numFmtId="166" fontId="2" fillId="2" borderId="13" xfId="0" applyNumberFormat="1"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protection hidden="1"/>
    </xf>
    <xf numFmtId="0" fontId="7" fillId="2" borderId="24" xfId="0" applyFont="1" applyFill="1" applyBorder="1" applyAlignment="1" applyProtection="1">
      <alignment horizontal="center" vertical="center"/>
      <protection hidden="1"/>
    </xf>
    <xf numFmtId="166" fontId="2" fillId="2" borderId="12" xfId="0" applyNumberFormat="1" applyFont="1" applyFill="1" applyBorder="1" applyAlignment="1" applyProtection="1">
      <alignment horizontal="center" vertical="center" wrapText="1"/>
      <protection hidden="1"/>
    </xf>
    <xf numFmtId="0" fontId="1" fillId="2" borderId="1" xfId="0" applyFont="1" applyFill="1" applyBorder="1" applyAlignment="1" applyProtection="1">
      <alignment horizontal="left" vertical="center"/>
      <protection hidden="1"/>
    </xf>
    <xf numFmtId="0" fontId="1" fillId="2" borderId="16" xfId="0" applyFont="1" applyFill="1" applyBorder="1" applyAlignment="1" applyProtection="1">
      <alignment horizontal="left" vertical="center"/>
      <protection hidden="1"/>
    </xf>
    <xf numFmtId="0" fontId="1" fillId="2" borderId="2" xfId="0" applyFont="1" applyFill="1" applyBorder="1" applyAlignment="1" applyProtection="1">
      <alignment horizontal="left" vertical="center"/>
      <protection hidden="1"/>
    </xf>
    <xf numFmtId="0" fontId="1" fillId="2" borderId="12" xfId="0" applyFont="1" applyFill="1" applyBorder="1" applyAlignment="1" applyProtection="1">
      <alignment horizontal="left" vertical="center"/>
      <protection hidden="1"/>
    </xf>
    <xf numFmtId="0" fontId="6" fillId="2" borderId="3" xfId="0" applyFont="1" applyFill="1" applyBorder="1" applyAlignment="1" applyProtection="1">
      <alignment horizontal="left" vertical="center"/>
      <protection hidden="1"/>
    </xf>
    <xf numFmtId="0" fontId="6" fillId="2" borderId="14" xfId="0" applyFont="1" applyFill="1" applyBorder="1" applyAlignment="1" applyProtection="1">
      <alignment horizontal="left" vertical="center"/>
      <protection hidden="1"/>
    </xf>
    <xf numFmtId="0" fontId="6" fillId="3" borderId="16" xfId="0" applyFont="1" applyFill="1" applyBorder="1" applyAlignment="1" applyProtection="1">
      <alignment horizontal="left" vertical="center"/>
      <protection locked="0"/>
    </xf>
    <xf numFmtId="0" fontId="6" fillId="3" borderId="18" xfId="0" applyFont="1" applyFill="1" applyBorder="1" applyAlignment="1" applyProtection="1">
      <alignment horizontal="left" vertical="center"/>
      <protection locked="0"/>
    </xf>
    <xf numFmtId="0" fontId="6" fillId="3" borderId="12" xfId="0" applyFont="1" applyFill="1" applyBorder="1" applyAlignment="1" applyProtection="1">
      <alignment horizontal="left" vertical="center"/>
      <protection locked="0"/>
    </xf>
    <xf numFmtId="0" fontId="6" fillId="3" borderId="13" xfId="0" applyFont="1" applyFill="1" applyBorder="1" applyAlignment="1" applyProtection="1">
      <alignment horizontal="left" vertical="center"/>
      <protection locked="0"/>
    </xf>
    <xf numFmtId="0" fontId="6" fillId="3" borderId="14"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6" fillId="4" borderId="15" xfId="0"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0" fontId="6" fillId="4" borderId="26"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5" fillId="2" borderId="29"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vertical="center"/>
      <protection hidden="1"/>
    </xf>
    <xf numFmtId="0" fontId="5" fillId="2" borderId="31" xfId="0" applyFont="1" applyFill="1" applyBorder="1" applyAlignment="1" applyProtection="1">
      <alignment horizontal="center" vertical="center"/>
      <protection hidden="1"/>
    </xf>
    <xf numFmtId="0" fontId="5" fillId="2" borderId="32"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wrapText="1"/>
      <protection hidden="1"/>
    </xf>
    <xf numFmtId="0" fontId="6" fillId="2" borderId="26"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7" fillId="2" borderId="21" xfId="0" applyFont="1" applyFill="1" applyBorder="1" applyAlignment="1" applyProtection="1">
      <alignment horizontal="center" vertical="center"/>
      <protection hidden="1"/>
    </xf>
    <xf numFmtId="166" fontId="2" fillId="2" borderId="19" xfId="0" applyNumberFormat="1" applyFont="1" applyFill="1" applyBorder="1" applyAlignment="1" applyProtection="1">
      <alignment horizontal="center" vertical="center" wrapText="1"/>
      <protection hidden="1"/>
    </xf>
    <xf numFmtId="166" fontId="2" fillId="2" borderId="33" xfId="0" applyNumberFormat="1" applyFont="1" applyFill="1" applyBorder="1" applyAlignment="1" applyProtection="1">
      <alignment horizontal="center" vertical="center" wrapText="1"/>
      <protection hidden="1"/>
    </xf>
    <xf numFmtId="0" fontId="7" fillId="2" borderId="23" xfId="0" applyFont="1" applyFill="1" applyBorder="1" applyAlignment="1" applyProtection="1">
      <alignment horizontal="center" vertical="center"/>
      <protection hidden="1"/>
    </xf>
    <xf numFmtId="2" fontId="2" fillId="2" borderId="20" xfId="20" applyNumberFormat="1" applyFont="1" applyFill="1" applyBorder="1" applyAlignment="1" applyProtection="1">
      <alignment horizontal="center" vertical="center" wrapText="1"/>
      <protection hidden="1"/>
    </xf>
    <xf numFmtId="2" fontId="2" fillId="2" borderId="34" xfId="20" applyNumberFormat="1" applyFont="1" applyFill="1" applyBorder="1" applyAlignment="1" applyProtection="1">
      <alignment horizontal="center" vertical="center" wrapText="1"/>
      <protection hidden="1"/>
    </xf>
  </cellXfs>
  <cellStyles count="7">
    <cellStyle name="Normal" xfId="0"/>
    <cellStyle name="Percent" xfId="15"/>
    <cellStyle name="Currency" xfId="16"/>
    <cellStyle name="Currency [0]" xfId="17"/>
    <cellStyle name="Comma" xfId="18"/>
    <cellStyle name="Comma [0]" xfId="19"/>
    <cellStyle name="Porcentaje" xfId="20"/>
  </cellStyles>
  <dxfs count="1">
    <dxf>
      <font>
        <color rgb="FFFF000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44"/>
  <sheetViews>
    <sheetView showGridLines="0" tabSelected="1" workbookViewId="0" topLeftCell="A1">
      <selection activeCell="C19" sqref="C19"/>
    </sheetView>
  </sheetViews>
  <sheetFormatPr defaultColWidth="11.421875" defaultRowHeight="15"/>
  <cols>
    <col min="1" max="1" width="3.7109375" style="1" customWidth="1"/>
    <col min="2" max="2" width="16.7109375" style="8" customWidth="1"/>
    <col min="3" max="4" width="8.7109375" style="1" customWidth="1"/>
    <col min="5" max="10" width="8.7109375" style="9" customWidth="1"/>
    <col min="11" max="16384" width="11.421875" style="1" customWidth="1"/>
  </cols>
  <sheetData>
    <row r="2" spans="2:11" ht="20.1" customHeight="1">
      <c r="B2" s="2" t="s">
        <v>8</v>
      </c>
      <c r="C2" s="2"/>
      <c r="D2" s="3"/>
      <c r="E2" s="3"/>
      <c r="F2" s="3"/>
      <c r="G2" s="3"/>
      <c r="H2" s="3"/>
      <c r="I2" s="3"/>
      <c r="J2" s="3"/>
      <c r="K2" s="3"/>
    </row>
    <row r="3" spans="2:11" s="4" customFormat="1" ht="20.1" customHeight="1">
      <c r="B3" s="5" t="s">
        <v>9</v>
      </c>
      <c r="C3" s="6"/>
      <c r="D3" s="7"/>
      <c r="E3" s="7"/>
      <c r="F3" s="7"/>
      <c r="G3" s="7"/>
      <c r="H3" s="7"/>
      <c r="I3" s="7"/>
      <c r="J3" s="7"/>
      <c r="K3" s="7"/>
    </row>
    <row r="4" spans="1:11" s="10" customFormat="1" ht="14.25" customHeight="1" thickBot="1">
      <c r="A4" s="1"/>
      <c r="B4" s="8"/>
      <c r="C4" s="1"/>
      <c r="D4" s="1"/>
      <c r="E4" s="9"/>
      <c r="F4" s="9"/>
      <c r="G4" s="9"/>
      <c r="I4" s="9" t="s">
        <v>18</v>
      </c>
      <c r="J4" s="67"/>
      <c r="K4" s="1"/>
    </row>
    <row r="5" spans="2:10" s="10" customFormat="1" ht="18.75" customHeight="1">
      <c r="B5" s="11" t="s">
        <v>10</v>
      </c>
      <c r="C5" s="90"/>
      <c r="D5" s="90"/>
      <c r="E5" s="90"/>
      <c r="F5" s="91"/>
      <c r="G5" s="12"/>
      <c r="H5" s="84" t="s">
        <v>0</v>
      </c>
      <c r="I5" s="85"/>
      <c r="J5" s="58"/>
    </row>
    <row r="6" spans="2:10" s="10" customFormat="1" ht="18.75" customHeight="1">
      <c r="B6" s="13" t="s">
        <v>16</v>
      </c>
      <c r="C6" s="92"/>
      <c r="D6" s="92"/>
      <c r="E6" s="92"/>
      <c r="F6" s="93"/>
      <c r="G6" s="12"/>
      <c r="H6" s="86" t="s">
        <v>1</v>
      </c>
      <c r="I6" s="87"/>
      <c r="J6" s="59"/>
    </row>
    <row r="7" spans="2:10" s="10" customFormat="1" ht="18.75" customHeight="1" thickBot="1">
      <c r="B7" s="14" t="s">
        <v>11</v>
      </c>
      <c r="C7" s="94"/>
      <c r="D7" s="94"/>
      <c r="E7" s="94"/>
      <c r="F7" s="95"/>
      <c r="G7" s="12"/>
      <c r="H7" s="88" t="s">
        <v>4</v>
      </c>
      <c r="I7" s="89"/>
      <c r="J7" s="15">
        <f>J5*J6</f>
        <v>0</v>
      </c>
    </row>
    <row r="8" spans="5:10" s="10" customFormat="1" ht="9" customHeight="1" thickBot="1">
      <c r="E8" s="12"/>
      <c r="F8" s="12"/>
      <c r="G8" s="12"/>
      <c r="H8" s="12"/>
      <c r="I8" s="12"/>
      <c r="J8" s="12"/>
    </row>
    <row r="9" spans="2:10" s="10" customFormat="1" ht="26.25" customHeight="1">
      <c r="B9" s="102" t="s">
        <v>2</v>
      </c>
      <c r="C9" s="103"/>
      <c r="D9" s="108" t="s">
        <v>17</v>
      </c>
      <c r="E9" s="109"/>
      <c r="F9" s="110"/>
      <c r="G9" s="111" t="s">
        <v>12</v>
      </c>
      <c r="H9" s="112"/>
      <c r="I9" s="111" t="s">
        <v>13</v>
      </c>
      <c r="J9" s="112"/>
    </row>
    <row r="10" spans="2:13" s="10" customFormat="1" ht="16.5" customHeight="1">
      <c r="B10" s="104"/>
      <c r="C10" s="105"/>
      <c r="D10" s="16" t="s">
        <v>14</v>
      </c>
      <c r="E10" s="17" t="s">
        <v>5</v>
      </c>
      <c r="F10" s="18" t="s">
        <v>15</v>
      </c>
      <c r="G10" s="16" t="s">
        <v>5</v>
      </c>
      <c r="H10" s="18" t="s">
        <v>15</v>
      </c>
      <c r="I10" s="16" t="s">
        <v>5</v>
      </c>
      <c r="J10" s="18" t="s">
        <v>15</v>
      </c>
      <c r="M10" s="19"/>
    </row>
    <row r="11" spans="2:13" s="10" customFormat="1" ht="16.5" customHeight="1" thickBot="1">
      <c r="B11" s="106"/>
      <c r="C11" s="107"/>
      <c r="D11" s="20" t="s">
        <v>3</v>
      </c>
      <c r="E11" s="21" t="s">
        <v>3</v>
      </c>
      <c r="F11" s="22" t="s">
        <v>3</v>
      </c>
      <c r="G11" s="20" t="s">
        <v>3</v>
      </c>
      <c r="H11" s="22" t="s">
        <v>3</v>
      </c>
      <c r="I11" s="20" t="s">
        <v>3</v>
      </c>
      <c r="J11" s="22" t="s">
        <v>3</v>
      </c>
      <c r="M11" s="19"/>
    </row>
    <row r="12" spans="3:13" s="10" customFormat="1" ht="9" customHeight="1" thickBot="1">
      <c r="C12" s="23"/>
      <c r="M12" s="19"/>
    </row>
    <row r="13" spans="2:13" s="10" customFormat="1" ht="18.75" customHeight="1">
      <c r="B13" s="96" t="s">
        <v>26</v>
      </c>
      <c r="C13" s="97"/>
      <c r="D13" s="97"/>
      <c r="E13" s="97"/>
      <c r="F13" s="97"/>
      <c r="G13" s="97"/>
      <c r="H13" s="97"/>
      <c r="I13" s="97"/>
      <c r="J13" s="98"/>
      <c r="M13" s="19"/>
    </row>
    <row r="14" spans="2:13" s="10" customFormat="1" ht="18.75" customHeight="1">
      <c r="B14" s="24" t="s">
        <v>6</v>
      </c>
      <c r="C14" s="60"/>
      <c r="D14" s="25">
        <v>8</v>
      </c>
      <c r="E14" s="26">
        <f>C14*D14</f>
        <v>0</v>
      </c>
      <c r="F14" s="27"/>
      <c r="G14" s="61"/>
      <c r="H14" s="61"/>
      <c r="I14" s="26" t="str">
        <f>IF(IF(E14&gt;0,E14,0)+IF(G14&gt;0,G14,0)=0,"-",IF(E14&gt;0,E14,0)+IF(G14&gt;0,G14,0))</f>
        <v>-</v>
      </c>
      <c r="J14" s="28" t="str">
        <f>IF(IF(F14&lt;0,F14,0)+IF(H14&lt;0,H14,0)=0,"-",IF(F14&lt;0,F14,0)+IF(H14&lt;0,H14,0))</f>
        <v>-</v>
      </c>
      <c r="M14" s="19"/>
    </row>
    <row r="15" spans="2:13" s="10" customFormat="1" ht="18.75" customHeight="1">
      <c r="B15" s="24" t="s">
        <v>19</v>
      </c>
      <c r="C15" s="60"/>
      <c r="D15" s="25">
        <v>4</v>
      </c>
      <c r="E15" s="26">
        <f>C15*D15</f>
        <v>0</v>
      </c>
      <c r="F15" s="27"/>
      <c r="G15" s="61"/>
      <c r="H15" s="61"/>
      <c r="I15" s="26" t="str">
        <f aca="true" t="shared" si="0" ref="I15:I16">IF(SUMIF(E15:H15,"&gt;0")=0,"-",SUMIF(E15:H15,"&gt;0"))</f>
        <v>-</v>
      </c>
      <c r="J15" s="28" t="str">
        <f>IF(IF(F15&lt;0,F15,0)+IF(H15&lt;0,H15,0)=0,"-",IF(F15&lt;0,F15,0)+IF(H15&lt;0,H15,0))</f>
        <v>-</v>
      </c>
      <c r="M15" s="19"/>
    </row>
    <row r="16" spans="2:13" s="10" customFormat="1" ht="25.5" customHeight="1">
      <c r="B16" s="24" t="s">
        <v>28</v>
      </c>
      <c r="C16" s="60"/>
      <c r="D16" s="25">
        <f>IF(($C$14+$C$15)&lt;2,6,IF(($C$14+$C$15)=2,8,10))</f>
        <v>6</v>
      </c>
      <c r="E16" s="26">
        <f>C16*D16</f>
        <v>0</v>
      </c>
      <c r="F16" s="27"/>
      <c r="G16" s="61"/>
      <c r="H16" s="61"/>
      <c r="I16" s="26" t="str">
        <f t="shared" si="0"/>
        <v>-</v>
      </c>
      <c r="J16" s="28" t="str">
        <f>IF(IF(F16&lt;0,F16,0)+IF(H16&lt;0,H16,0)=0,"-",IF(F16&lt;0,F16,0)+IF(H16&lt;0,H16,0))</f>
        <v>-</v>
      </c>
      <c r="M16" s="19"/>
    </row>
    <row r="17" spans="2:13" s="10" customFormat="1" ht="18.75" customHeight="1" thickBot="1">
      <c r="B17" s="29" t="s">
        <v>21</v>
      </c>
      <c r="C17" s="30" t="str">
        <f>IF(SUM(C14:C16)=0,"-",SUM(C14:C16))</f>
        <v>-</v>
      </c>
      <c r="D17" s="31"/>
      <c r="E17" s="32" t="str">
        <f aca="true" t="shared" si="1" ref="E17:J17">IF(SUM(E14:E16)=0,"-",SUM(E14:E16))</f>
        <v>-</v>
      </c>
      <c r="F17" s="32" t="str">
        <f t="shared" si="1"/>
        <v>-</v>
      </c>
      <c r="G17" s="32" t="str">
        <f t="shared" si="1"/>
        <v>-</v>
      </c>
      <c r="H17" s="32" t="str">
        <f t="shared" si="1"/>
        <v>-</v>
      </c>
      <c r="I17" s="32" t="str">
        <f t="shared" si="1"/>
        <v>-</v>
      </c>
      <c r="J17" s="33" t="str">
        <f t="shared" si="1"/>
        <v>-</v>
      </c>
      <c r="M17" s="19"/>
    </row>
    <row r="18" spans="2:13" s="10" customFormat="1" ht="18.75" customHeight="1">
      <c r="B18" s="99" t="s">
        <v>20</v>
      </c>
      <c r="C18" s="100"/>
      <c r="D18" s="100"/>
      <c r="E18" s="100"/>
      <c r="F18" s="100"/>
      <c r="G18" s="100"/>
      <c r="H18" s="100"/>
      <c r="I18" s="100"/>
      <c r="J18" s="101"/>
      <c r="M18" s="19"/>
    </row>
    <row r="19" spans="2:13" s="10" customFormat="1" ht="18.75" customHeight="1">
      <c r="B19" s="24" t="s">
        <v>7</v>
      </c>
      <c r="C19" s="60"/>
      <c r="D19" s="25">
        <f>IF(($C$14+$C$15)&lt;2,6,IF(($C$14+$C$15)=2,7,8))</f>
        <v>6</v>
      </c>
      <c r="E19" s="26"/>
      <c r="F19" s="26">
        <f>C19*D19*-1</f>
        <v>0</v>
      </c>
      <c r="G19" s="61"/>
      <c r="H19" s="61"/>
      <c r="I19" s="26" t="str">
        <f>IF(IF(E19&gt;0,E19,0)+IF(G19&gt;0,G19,0)=0,"-",IF(E19&gt;0,E19,0)+IF(G19&gt;0,G19,0))</f>
        <v>-</v>
      </c>
      <c r="J19" s="28" t="str">
        <f>IF(IF(F19&lt;0,F19,0)+IF(H19&lt;0,H19,0)=0,"-",IF(F19&lt;0,F19,0)+IF(H19&lt;0,H19,0))</f>
        <v>-</v>
      </c>
      <c r="M19" s="19"/>
    </row>
    <row r="20" spans="2:13" s="10" customFormat="1" ht="18.75" customHeight="1">
      <c r="B20" s="24" t="s">
        <v>30</v>
      </c>
      <c r="C20" s="60"/>
      <c r="D20" s="25">
        <f>IF(($C$14+$C$15)&lt;2,6,IF(($C$14+$C$15)=2,7,8))</f>
        <v>6</v>
      </c>
      <c r="E20" s="26"/>
      <c r="F20" s="26">
        <f>C20*D20*-1</f>
        <v>0</v>
      </c>
      <c r="G20" s="61"/>
      <c r="H20" s="61"/>
      <c r="I20" s="26" t="str">
        <f>IF(IF(E20&gt;0,E20,0)+IF(G20&gt;0,G20,0)=0,"-",IF(E20&gt;0,E20,0)+IF(G20&gt;0,G20,0))</f>
        <v>-</v>
      </c>
      <c r="J20" s="28" t="str">
        <f>IF(IF(F20&lt;0,F20,0)+IF(H20&lt;0,H20,0)=0,"-",IF(F20&lt;0,F20,0)+IF(H20&lt;0,H20,0))</f>
        <v>-</v>
      </c>
      <c r="M20" s="19"/>
    </row>
    <row r="21" spans="2:13" s="10" customFormat="1" ht="18.75" customHeight="1">
      <c r="B21" s="24" t="s">
        <v>22</v>
      </c>
      <c r="C21" s="60"/>
      <c r="D21" s="25">
        <f>IF(($C$14+$C$15)&lt;2,6,IF(($C$14+$C$15)=2,7,8))</f>
        <v>6</v>
      </c>
      <c r="E21" s="26"/>
      <c r="F21" s="26">
        <f>C21*D21*-1</f>
        <v>0</v>
      </c>
      <c r="G21" s="61"/>
      <c r="H21" s="61"/>
      <c r="I21" s="26" t="str">
        <f>IF(IF(E21&gt;0,E21,0)+IF(G21&gt;0,G21,0)=0,"-",IF(E21&gt;0,E21,0)+IF(G21&gt;0,G21,0))</f>
        <v>-</v>
      </c>
      <c r="J21" s="28" t="str">
        <f>IF(IF(F21&lt;0,F21,0)+IF(H21&lt;0,H21,0)=0,"-",IF(F21&lt;0,F21,0)+IF(H21&lt;0,H21,0))</f>
        <v>-</v>
      </c>
      <c r="M21" s="19"/>
    </row>
    <row r="22" spans="2:13" s="10" customFormat="1" ht="18.75" customHeight="1" thickBot="1">
      <c r="B22" s="29" t="s">
        <v>21</v>
      </c>
      <c r="C22" s="30" t="str">
        <f>IF(SUM(C19:C21)=0,"-",SUM(C19:C21))</f>
        <v>-</v>
      </c>
      <c r="D22" s="31"/>
      <c r="E22" s="32" t="str">
        <f aca="true" t="shared" si="2" ref="E22:I22">IF(SUM(E19:E21)=0,"-",SUM(E19:E21))</f>
        <v>-</v>
      </c>
      <c r="F22" s="32" t="str">
        <f t="shared" si="2"/>
        <v>-</v>
      </c>
      <c r="G22" s="32" t="str">
        <f t="shared" si="2"/>
        <v>-</v>
      </c>
      <c r="H22" s="32" t="str">
        <f t="shared" si="2"/>
        <v>-</v>
      </c>
      <c r="I22" s="32" t="str">
        <f t="shared" si="2"/>
        <v>-</v>
      </c>
      <c r="J22" s="33" t="str">
        <f>IF(SUM(J19:J21)=0,"-",SUM(J19:J21))</f>
        <v>-</v>
      </c>
      <c r="M22" s="19"/>
    </row>
    <row r="23" spans="2:10" s="10" customFormat="1" ht="18.75" customHeight="1">
      <c r="B23" s="34" t="s">
        <v>21</v>
      </c>
      <c r="C23" s="35">
        <f>IF(C17="-",0,C17)+IF(C22="-",0,C22)</f>
        <v>0</v>
      </c>
      <c r="D23" s="36"/>
      <c r="E23" s="37">
        <f>IF(E17="-",0,E17)+IF(E22="-",0,E22)</f>
        <v>0</v>
      </c>
      <c r="F23" s="37">
        <f>IF(F17="-",0,F17)+IF(F22="-",0,F22)</f>
        <v>0</v>
      </c>
      <c r="G23" s="37">
        <f aca="true" t="shared" si="3" ref="G23:J23">IF(G17="-",0,G17)+IF(G22="-",0,G22)</f>
        <v>0</v>
      </c>
      <c r="H23" s="38">
        <f t="shared" si="3"/>
        <v>0</v>
      </c>
      <c r="I23" s="39">
        <f t="shared" si="3"/>
        <v>0</v>
      </c>
      <c r="J23" s="40">
        <f t="shared" si="3"/>
        <v>0</v>
      </c>
    </row>
    <row r="24" spans="1:11" s="42" customFormat="1" ht="18.75" customHeight="1">
      <c r="A24" s="10"/>
      <c r="B24" s="68" t="s">
        <v>32</v>
      </c>
      <c r="C24" s="69"/>
      <c r="D24" s="41"/>
      <c r="E24" s="83">
        <f>F23+E23</f>
        <v>0</v>
      </c>
      <c r="F24" s="83"/>
      <c r="G24" s="113"/>
      <c r="H24" s="113"/>
      <c r="I24" s="114">
        <f>J23+I23</f>
        <v>0</v>
      </c>
      <c r="J24" s="115"/>
      <c r="K24" s="10"/>
    </row>
    <row r="25" spans="1:11" ht="18.75" customHeight="1" thickBot="1">
      <c r="A25" s="10"/>
      <c r="B25" s="74" t="s">
        <v>35</v>
      </c>
      <c r="C25" s="75"/>
      <c r="D25" s="43"/>
      <c r="E25" s="78" t="str">
        <f>_xlfn.IFERROR(-((F23*36)/(10*$J$7)),"-")</f>
        <v>-</v>
      </c>
      <c r="F25" s="78"/>
      <c r="G25" s="116"/>
      <c r="H25" s="116"/>
      <c r="I25" s="117" t="str">
        <f>_xlfn.IFERROR(-((J23*36)/(10*$J$7)),"-")</f>
        <v>-</v>
      </c>
      <c r="J25" s="118"/>
      <c r="K25" s="10"/>
    </row>
    <row r="26" spans="2:13" s="10" customFormat="1" ht="18.75" customHeight="1">
      <c r="B26" s="99" t="s">
        <v>23</v>
      </c>
      <c r="C26" s="100"/>
      <c r="D26" s="100"/>
      <c r="E26" s="100"/>
      <c r="F26" s="100"/>
      <c r="G26" s="100"/>
      <c r="H26" s="100"/>
      <c r="I26" s="100"/>
      <c r="J26" s="101"/>
      <c r="M26" s="19"/>
    </row>
    <row r="27" spans="2:13" s="10" customFormat="1" ht="25.5" customHeight="1">
      <c r="B27" s="44" t="s">
        <v>24</v>
      </c>
      <c r="C27" s="62"/>
      <c r="D27" s="45">
        <v>0.7</v>
      </c>
      <c r="E27" s="26">
        <f>C27*D27</f>
        <v>0</v>
      </c>
      <c r="F27" s="26">
        <f>C27*D27*-1</f>
        <v>0</v>
      </c>
      <c r="G27" s="61"/>
      <c r="H27" s="61"/>
      <c r="I27" s="26" t="str">
        <f>IF(IF(E27&gt;0,E27,0)+IF(G27&gt;0,G27,0)=0,"-",IF(E27&gt;0,E27,0)+IF(G27&gt;0,G27,0))</f>
        <v>-</v>
      </c>
      <c r="J27" s="28" t="str">
        <f>IF(IF(F27&lt;0,F27,0)+IF(H27&lt;0,H27,0)=0,"-",IF(F27&lt;0,F27,0)+IF(H27&lt;0,H27,0))</f>
        <v>-</v>
      </c>
      <c r="M27" s="19"/>
    </row>
    <row r="28" spans="2:13" s="10" customFormat="1" ht="25.5" customHeight="1" thickBot="1">
      <c r="B28" s="46" t="s">
        <v>25</v>
      </c>
      <c r="C28" s="63"/>
      <c r="D28" s="47">
        <v>10</v>
      </c>
      <c r="E28" s="48">
        <f>C28*D28</f>
        <v>0</v>
      </c>
      <c r="F28" s="48">
        <f>C28*D28*-1</f>
        <v>0</v>
      </c>
      <c r="G28" s="64"/>
      <c r="H28" s="64"/>
      <c r="I28" s="48" t="str">
        <f>IF(IF(E28&gt;0,E28,0)+IF(G28&gt;0,G28,0)=0,"-",IF(E28&gt;0,E28,0)+IF(G28&gt;0,G28,0))</f>
        <v>-</v>
      </c>
      <c r="J28" s="49" t="str">
        <f>IF(IF(F28&lt;0,F28,0)+IF(H28&lt;0,H28,0)=0,"-",IF(F28&lt;0,F28,0)+IF(H28&lt;0,H28,0))</f>
        <v>-</v>
      </c>
      <c r="M28" s="19"/>
    </row>
    <row r="29" spans="2:13" s="10" customFormat="1" ht="18.75" customHeight="1">
      <c r="B29" s="50" t="s">
        <v>21</v>
      </c>
      <c r="C29" s="51">
        <f>SUM(C27:C28)</f>
        <v>0</v>
      </c>
      <c r="D29" s="36"/>
      <c r="E29" s="37">
        <f>SUM(E26:E28)</f>
        <v>0</v>
      </c>
      <c r="F29" s="37">
        <f aca="true" t="shared" si="4" ref="F29:J29">SUM(F26:F28)</f>
        <v>0</v>
      </c>
      <c r="G29" s="37">
        <f t="shared" si="4"/>
        <v>0</v>
      </c>
      <c r="H29" s="38">
        <f t="shared" si="4"/>
        <v>0</v>
      </c>
      <c r="I29" s="39">
        <f t="shared" si="4"/>
        <v>0</v>
      </c>
      <c r="J29" s="40">
        <f t="shared" si="4"/>
        <v>0</v>
      </c>
      <c r="M29" s="19"/>
    </row>
    <row r="30" spans="1:11" s="42" customFormat="1" ht="18.75" customHeight="1">
      <c r="A30" s="10"/>
      <c r="B30" s="68" t="s">
        <v>32</v>
      </c>
      <c r="C30" s="69"/>
      <c r="D30" s="41"/>
      <c r="E30" s="83">
        <f>E29+F29</f>
        <v>0</v>
      </c>
      <c r="F30" s="83"/>
      <c r="G30" s="81"/>
      <c r="H30" s="82"/>
      <c r="I30" s="79">
        <f>I29+J29</f>
        <v>0</v>
      </c>
      <c r="J30" s="80"/>
      <c r="K30" s="10"/>
    </row>
    <row r="31" spans="1:11" ht="18.75" customHeight="1" thickBot="1">
      <c r="A31" s="10"/>
      <c r="B31" s="74" t="s">
        <v>35</v>
      </c>
      <c r="C31" s="75"/>
      <c r="D31" s="43"/>
      <c r="E31" s="78" t="str">
        <f>_xlfn.IFERROR(-((F29*36)/(10*$J$7)),"-")</f>
        <v>-</v>
      </c>
      <c r="F31" s="78"/>
      <c r="G31" s="72"/>
      <c r="H31" s="73"/>
      <c r="I31" s="76" t="str">
        <f>_xlfn.IFERROR(-((J29*36)/(10*$J$7)),"-")</f>
        <v>-</v>
      </c>
      <c r="J31" s="77"/>
      <c r="K31" s="10"/>
    </row>
    <row r="32" spans="1:11" ht="9" customHeight="1" thickBot="1">
      <c r="A32" s="42"/>
      <c r="B32" s="52"/>
      <c r="C32" s="42"/>
      <c r="D32" s="42"/>
      <c r="E32" s="53"/>
      <c r="F32" s="53"/>
      <c r="G32" s="53"/>
      <c r="H32" s="53"/>
      <c r="I32" s="53"/>
      <c r="J32" s="53"/>
      <c r="K32" s="42"/>
    </row>
    <row r="33" spans="2:13" s="10" customFormat="1" ht="16.5" customHeight="1">
      <c r="B33" s="99" t="s">
        <v>38</v>
      </c>
      <c r="C33" s="100"/>
      <c r="D33" s="100"/>
      <c r="E33" s="100"/>
      <c r="F33" s="100"/>
      <c r="G33" s="100"/>
      <c r="H33" s="100"/>
      <c r="I33" s="100"/>
      <c r="J33" s="101"/>
      <c r="M33" s="19"/>
    </row>
    <row r="34" spans="2:13" s="10" customFormat="1" ht="25.5" customHeight="1" thickBot="1">
      <c r="B34" s="54" t="s">
        <v>24</v>
      </c>
      <c r="C34" s="65"/>
      <c r="D34" s="55">
        <v>120</v>
      </c>
      <c r="E34" s="56"/>
      <c r="F34" s="56">
        <f>C34*D34*-1</f>
        <v>0</v>
      </c>
      <c r="G34" s="66"/>
      <c r="H34" s="66"/>
      <c r="I34" s="56" t="str">
        <f>IF(IF(E34&gt;0,E34,0)+IF(G34&gt;0,G34,0)=0,"-",IF(E34&gt;0,E34,0)+IF(G34&gt;0,G34,0))</f>
        <v>-</v>
      </c>
      <c r="J34" s="57" t="str">
        <f>IF(IF(F34&lt;0,F34,0)+IF(H34&lt;0,H34,0)=0,"-",IF(F34&lt;0,F34,0)+IF(H34&lt;0,H34,0))</f>
        <v>-</v>
      </c>
      <c r="M34" s="19"/>
    </row>
    <row r="35" spans="2:13" s="10" customFormat="1" ht="30.75" customHeight="1">
      <c r="B35" s="70" t="s">
        <v>27</v>
      </c>
      <c r="C35" s="70"/>
      <c r="D35" s="70"/>
      <c r="E35" s="70"/>
      <c r="F35" s="70"/>
      <c r="G35" s="70"/>
      <c r="H35" s="70"/>
      <c r="I35" s="70"/>
      <c r="J35" s="70"/>
      <c r="M35" s="19"/>
    </row>
    <row r="36" spans="2:10" ht="18" customHeight="1">
      <c r="B36" s="70" t="s">
        <v>29</v>
      </c>
      <c r="C36" s="70"/>
      <c r="D36" s="70"/>
      <c r="E36" s="70"/>
      <c r="F36" s="70"/>
      <c r="G36" s="70"/>
      <c r="H36" s="70"/>
      <c r="I36" s="70"/>
      <c r="J36" s="70"/>
    </row>
    <row r="37" spans="2:10" ht="24" customHeight="1">
      <c r="B37" s="70" t="s">
        <v>31</v>
      </c>
      <c r="C37" s="70"/>
      <c r="D37" s="70"/>
      <c r="E37" s="70"/>
      <c r="F37" s="70"/>
      <c r="G37" s="70"/>
      <c r="H37" s="70"/>
      <c r="I37" s="70"/>
      <c r="J37" s="70"/>
    </row>
    <row r="38" spans="2:10" ht="18" customHeight="1">
      <c r="B38" s="70" t="s">
        <v>33</v>
      </c>
      <c r="C38" s="70"/>
      <c r="D38" s="70"/>
      <c r="E38" s="70"/>
      <c r="F38" s="70"/>
      <c r="G38" s="70"/>
      <c r="H38" s="70"/>
      <c r="I38" s="70"/>
      <c r="J38" s="70"/>
    </row>
    <row r="39" spans="2:10" ht="18" customHeight="1">
      <c r="B39" s="71" t="s">
        <v>34</v>
      </c>
      <c r="C39" s="71"/>
      <c r="D39" s="71"/>
      <c r="E39" s="71"/>
      <c r="F39" s="71"/>
      <c r="G39" s="71"/>
      <c r="H39" s="71"/>
      <c r="I39" s="71"/>
      <c r="J39" s="71"/>
    </row>
    <row r="40" spans="2:10" ht="24" customHeight="1">
      <c r="B40" s="71" t="s">
        <v>36</v>
      </c>
      <c r="C40" s="71"/>
      <c r="D40" s="71"/>
      <c r="E40" s="71"/>
      <c r="F40" s="71"/>
      <c r="G40" s="71"/>
      <c r="H40" s="71"/>
      <c r="I40" s="71"/>
      <c r="J40" s="71"/>
    </row>
    <row r="41" spans="2:10" ht="33" customHeight="1">
      <c r="B41" s="71" t="s">
        <v>37</v>
      </c>
      <c r="C41" s="71"/>
      <c r="D41" s="71"/>
      <c r="E41" s="71"/>
      <c r="F41" s="71"/>
      <c r="G41" s="71"/>
      <c r="H41" s="71"/>
      <c r="I41" s="71"/>
      <c r="J41" s="71"/>
    </row>
    <row r="44" ht="15">
      <c r="C44" s="8"/>
    </row>
  </sheetData>
  <sheetProtection password="F711" sheet="1" objects="1" scenarios="1" selectLockedCells="1"/>
  <protectedRanges>
    <protectedRange sqref="J5:J6" name="General"/>
    <protectedRange sqref="G14:G17 H17:J17 G19:G21 E17:F17 G27:G28 G34 E29:J29 E22:J22" name="Corrección"/>
    <protectedRange sqref="D5:D6" name="General_2"/>
  </protectedRanges>
  <mergeCells count="37">
    <mergeCell ref="B13:J13"/>
    <mergeCell ref="B18:J18"/>
    <mergeCell ref="B26:J26"/>
    <mergeCell ref="B33:J33"/>
    <mergeCell ref="B9:C11"/>
    <mergeCell ref="D9:F9"/>
    <mergeCell ref="G9:H9"/>
    <mergeCell ref="I9:J9"/>
    <mergeCell ref="B24:C24"/>
    <mergeCell ref="E24:F24"/>
    <mergeCell ref="G24:H24"/>
    <mergeCell ref="I24:J24"/>
    <mergeCell ref="B25:C25"/>
    <mergeCell ref="E25:F25"/>
    <mergeCell ref="G25:H25"/>
    <mergeCell ref="I25:J25"/>
    <mergeCell ref="H5:I5"/>
    <mergeCell ref="H6:I6"/>
    <mergeCell ref="H7:I7"/>
    <mergeCell ref="C5:F5"/>
    <mergeCell ref="C6:F6"/>
    <mergeCell ref="C7:F7"/>
    <mergeCell ref="B30:C30"/>
    <mergeCell ref="B35:J35"/>
    <mergeCell ref="B40:J40"/>
    <mergeCell ref="B41:J41"/>
    <mergeCell ref="B37:J37"/>
    <mergeCell ref="B38:J38"/>
    <mergeCell ref="B39:J39"/>
    <mergeCell ref="G31:H31"/>
    <mergeCell ref="B31:C31"/>
    <mergeCell ref="I31:J31"/>
    <mergeCell ref="E31:F31"/>
    <mergeCell ref="B36:J36"/>
    <mergeCell ref="I30:J30"/>
    <mergeCell ref="G30:H30"/>
    <mergeCell ref="E30:F30"/>
  </mergeCells>
  <conditionalFormatting sqref="J22">
    <cfRule type="expression" priority="1" dxfId="0">
      <formula>OR(AND(($C$14+$C$15)&lt;2,SUM(J19:J21)&gt;-12),AND(($C$14+$C$15)=2,SUM(J19:J21)&gt;-24),AND(($C$14+$C$15)&gt;2,SUM(J19:J21)&gt;-33))</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Cálculo de caudales 2010</dc:title>
  <dc:subject/>
  <dc:creator>Pedro Luís</dc:creator>
  <cp:keywords/>
  <dc:description/>
  <cp:lastModifiedBy>usuario</cp:lastModifiedBy>
  <cp:lastPrinted>2017-09-29T10:42:08Z</cp:lastPrinted>
  <dcterms:created xsi:type="dcterms:W3CDTF">2010-10-05T11:28:01Z</dcterms:created>
  <dcterms:modified xsi:type="dcterms:W3CDTF">2017-09-29T14:55:45Z</dcterms:modified>
  <cp:category/>
  <cp:version/>
  <cp:contentType/>
  <cp:contentStatus/>
</cp:coreProperties>
</file>